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urahir.LF2\Desktop\GAUK a GAČR, AZV\"/>
    </mc:Choice>
  </mc:AlternateContent>
  <bookViews>
    <workbookView xWindow="1185" yWindow="4740" windowWidth="28125" windowHeight="17505"/>
  </bookViews>
  <sheets>
    <sheet name="AZV 2023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5" i="2"/>
  <c r="L23" i="2" l="1"/>
  <c r="K23" i="2"/>
  <c r="J23" i="2"/>
  <c r="I23" i="2"/>
  <c r="L22" i="2"/>
  <c r="K22" i="2"/>
  <c r="J22" i="2"/>
  <c r="I22" i="2"/>
  <c r="L21" i="2"/>
  <c r="K21" i="2"/>
  <c r="J21" i="2"/>
  <c r="I21" i="2"/>
  <c r="F18" i="2"/>
  <c r="M15" i="2"/>
  <c r="L11" i="2"/>
  <c r="L31" i="2" s="1"/>
  <c r="L10" i="2"/>
  <c r="J9" i="2"/>
  <c r="I9" i="2"/>
  <c r="L9" i="2"/>
  <c r="L8" i="2"/>
  <c r="K8" i="2"/>
  <c r="J8" i="2"/>
  <c r="I8" i="2"/>
  <c r="K7" i="2"/>
  <c r="I6" i="2"/>
  <c r="K5" i="2"/>
  <c r="J10" i="2" l="1"/>
  <c r="I10" i="2"/>
  <c r="M23" i="2"/>
  <c r="M22" i="2"/>
  <c r="J6" i="2"/>
  <c r="K6" i="2"/>
  <c r="K10" i="2"/>
  <c r="I11" i="2"/>
  <c r="I31" i="2" s="1"/>
  <c r="L5" i="2"/>
  <c r="I5" i="2"/>
  <c r="J5" i="2"/>
  <c r="L6" i="2"/>
  <c r="J7" i="2"/>
  <c r="K9" i="2"/>
  <c r="J11" i="2"/>
  <c r="J31" i="2" s="1"/>
  <c r="M21" i="2"/>
  <c r="L7" i="2"/>
  <c r="I7" i="2"/>
  <c r="K11" i="2"/>
  <c r="K31" i="2" s="1"/>
  <c r="M31" i="2" l="1"/>
  <c r="I30" i="2"/>
  <c r="I12" i="2"/>
  <c r="I32" i="2" s="1"/>
  <c r="K12" i="2"/>
  <c r="K32" i="2" s="1"/>
  <c r="J30" i="2"/>
  <c r="J12" i="2"/>
  <c r="J32" i="2" s="1"/>
  <c r="L30" i="2"/>
  <c r="L12" i="2"/>
  <c r="L32" i="2" s="1"/>
  <c r="K30" i="2"/>
  <c r="L17" i="2" l="1"/>
  <c r="L24" i="2" s="1"/>
  <c r="L25" i="2" s="1"/>
  <c r="I17" i="2"/>
  <c r="I24" i="2" s="1"/>
  <c r="I33" i="2"/>
  <c r="M30" i="2"/>
  <c r="K33" i="2"/>
  <c r="J33" i="2"/>
  <c r="M32" i="2"/>
  <c r="L33" i="2"/>
  <c r="J17" i="2"/>
  <c r="M12" i="2"/>
  <c r="K17" i="2"/>
  <c r="K24" i="2" s="1"/>
  <c r="K25" i="2" s="1"/>
  <c r="I18" i="2" l="1"/>
  <c r="L18" i="2"/>
  <c r="J24" i="2"/>
  <c r="J25" i="2" s="1"/>
  <c r="J18" i="2"/>
  <c r="K18" i="2"/>
  <c r="I25" i="2"/>
  <c r="M17" i="2"/>
  <c r="M33" i="2"/>
  <c r="M25" i="2" l="1"/>
  <c r="M34" i="2" s="1"/>
  <c r="M24" i="2"/>
  <c r="M18" i="2"/>
</calcChain>
</file>

<file path=xl/sharedStrings.xml><?xml version="1.0" encoding="utf-8"?>
<sst xmlns="http://schemas.openxmlformats.org/spreadsheetml/2006/main" count="45" uniqueCount="45">
  <si>
    <t>SUMA</t>
  </si>
  <si>
    <t>uvazek</t>
  </si>
  <si>
    <t>ODVODY</t>
  </si>
  <si>
    <t>Cestovne</t>
  </si>
  <si>
    <t>Sluzby a opravy</t>
  </si>
  <si>
    <t>Rezie</t>
  </si>
  <si>
    <t>CELKEM UK 2 LF</t>
  </si>
  <si>
    <t>JEN MZDY</t>
  </si>
  <si>
    <t>1.rok</t>
  </si>
  <si>
    <t>2.rok</t>
  </si>
  <si>
    <t>3.rok</t>
  </si>
  <si>
    <t>4.rok</t>
  </si>
  <si>
    <t>Za celé trvání</t>
  </si>
  <si>
    <t>Materiální náklady</t>
  </si>
  <si>
    <t>Cestovní náklady</t>
  </si>
  <si>
    <t>Náklady na ostatní služby a nemateriální náklady</t>
  </si>
  <si>
    <t>Doplňkové (režijní) náklady</t>
  </si>
  <si>
    <t>Celkem ostatní náklady</t>
  </si>
  <si>
    <t>Mzdy odborných pracovníků</t>
  </si>
  <si>
    <t>Mzdy dalších (tech.) pracovníků</t>
  </si>
  <si>
    <t>Sociální a zdravotní pojištění a SF (FKSP)</t>
  </si>
  <si>
    <t>Celkem osobní náklady</t>
  </si>
  <si>
    <t>TARIF</t>
  </si>
  <si>
    <t>Měs/rok</t>
  </si>
  <si>
    <t>AP2</t>
  </si>
  <si>
    <t>Jméno</t>
  </si>
  <si>
    <t>TT</t>
  </si>
  <si>
    <t>Os. Ohodn</t>
  </si>
  <si>
    <t>Tarif + Os Ohod</t>
  </si>
  <si>
    <t>Rok 1</t>
  </si>
  <si>
    <t>Rok 2</t>
  </si>
  <si>
    <t>Rok 3</t>
  </si>
  <si>
    <t>Rok 4</t>
  </si>
  <si>
    <t>Materiál</t>
  </si>
  <si>
    <t>Rozpočet AZV  UK 2LF</t>
  </si>
  <si>
    <t>Návod:</t>
  </si>
  <si>
    <t>Výzkumník vyplní jména členů týmu (Sloupec A)</t>
  </si>
  <si>
    <t>Výzkumník vyplní cestovné, služby a materiál (Sloupec I13:L15)</t>
  </si>
  <si>
    <t>Výzkumník vyplní úvazek členů týmu (Sloupec F)</t>
  </si>
  <si>
    <t>PaM vyplní TT a Tarif (Sloupec B a C)</t>
  </si>
  <si>
    <t>Výzkumník upraví os ohodnocení členů týmu (Sloupec D)</t>
  </si>
  <si>
    <t>MUDr XY PhD</t>
  </si>
  <si>
    <t>Podle potřeby lze iterovat počet členů týmu, úvazek i os ohod</t>
  </si>
  <si>
    <t>Celková suma grantu je v poli M18 (a M34 pro kontrolu)</t>
  </si>
  <si>
    <t>Do formuláře AZV lze vyplnit pole dle tabulky G20:M33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</si>
</sst>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Verdana"/>
      <family val="2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2" xfId="0" applyBorder="1"/>
    <xf numFmtId="0" fontId="4" fillId="2" borderId="1" xfId="0" applyFont="1" applyFill="1" applyBorder="1"/>
    <xf numFmtId="16" fontId="0" fillId="0" borderId="0" xfId="0" applyNumberFormat="1"/>
    <xf numFmtId="0" fontId="0" fillId="3" borderId="1" xfId="0" applyFill="1" applyBorder="1"/>
    <xf numFmtId="0" fontId="5" fillId="0" borderId="0" xfId="0" applyFont="1"/>
    <xf numFmtId="0" fontId="2" fillId="0" borderId="3" xfId="0" applyFont="1" applyBorder="1"/>
    <xf numFmtId="0" fontId="6" fillId="0" borderId="0" xfId="0" applyFont="1"/>
    <xf numFmtId="0" fontId="5" fillId="5" borderId="1" xfId="0" applyFont="1" applyFill="1" applyBorder="1"/>
    <xf numFmtId="0" fontId="2" fillId="0" borderId="4" xfId="0" applyFont="1" applyBorder="1"/>
    <xf numFmtId="0" fontId="0" fillId="6" borderId="1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0" xfId="0" applyFill="1" applyBorder="1"/>
    <xf numFmtId="0" fontId="0" fillId="7" borderId="9" xfId="0" applyFill="1" applyBorder="1"/>
    <xf numFmtId="3" fontId="0" fillId="7" borderId="0" xfId="0" applyNumberFormat="1" applyFill="1" applyBorder="1"/>
    <xf numFmtId="3" fontId="0" fillId="7" borderId="9" xfId="0" applyNumberFormat="1" applyFill="1" applyBorder="1"/>
    <xf numFmtId="0" fontId="2" fillId="7" borderId="8" xfId="0" applyFont="1" applyFill="1" applyBorder="1"/>
    <xf numFmtId="0" fontId="2" fillId="7" borderId="0" xfId="0" applyFont="1" applyFill="1" applyBorder="1"/>
    <xf numFmtId="3" fontId="2" fillId="7" borderId="0" xfId="0" applyNumberFormat="1" applyFont="1" applyFill="1" applyBorder="1"/>
    <xf numFmtId="3" fontId="2" fillId="7" borderId="9" xfId="0" applyNumberFormat="1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3" fontId="2" fillId="7" borderId="11" xfId="0" applyNumberFormat="1" applyFont="1" applyFill="1" applyBorder="1"/>
    <xf numFmtId="3" fontId="2" fillId="7" borderId="12" xfId="0" applyNumberFormat="1" applyFont="1" applyFill="1" applyBorder="1"/>
    <xf numFmtId="0" fontId="2" fillId="0" borderId="0" xfId="0" applyFont="1" applyFill="1"/>
    <xf numFmtId="0" fontId="0" fillId="4" borderId="1" xfId="0" applyFill="1" applyBorder="1"/>
    <xf numFmtId="0" fontId="5" fillId="8" borderId="1" xfId="0" applyFont="1" applyFill="1" applyBorder="1"/>
    <xf numFmtId="0" fontId="5" fillId="5" borderId="0" xfId="0" applyFont="1" applyFill="1" applyBorder="1"/>
    <xf numFmtId="0" fontId="0" fillId="6" borderId="0" xfId="0" applyFill="1" applyBorder="1"/>
    <xf numFmtId="9" fontId="5" fillId="5" borderId="1" xfId="1" applyFont="1" applyFill="1" applyBorder="1"/>
    <xf numFmtId="0" fontId="4" fillId="2" borderId="0" xfId="0" applyFont="1" applyFill="1" applyBorder="1"/>
    <xf numFmtId="0" fontId="0" fillId="4" borderId="0" xfId="0" applyFill="1" applyBorder="1"/>
    <xf numFmtId="3" fontId="0" fillId="7" borderId="0" xfId="0" applyNumberFormat="1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4" zoomScale="140" zoomScaleNormal="140" workbookViewId="0">
      <selection activeCell="P18" sqref="P18"/>
    </sheetView>
  </sheetViews>
  <sheetFormatPr defaultColWidth="11" defaultRowHeight="15.75" x14ac:dyDescent="0.25"/>
  <cols>
    <col min="1" max="1" width="25" customWidth="1"/>
    <col min="2" max="3" width="6.125" customWidth="1"/>
    <col min="4" max="4" width="11" customWidth="1"/>
    <col min="5" max="5" width="8.5" customWidth="1"/>
    <col min="6" max="6" width="9.125" customWidth="1"/>
    <col min="7" max="8" width="11" customWidth="1"/>
    <col min="9" max="12" width="7.875" customWidth="1"/>
    <col min="14" max="16" width="10.875" customWidth="1"/>
  </cols>
  <sheetData>
    <row r="1" spans="1:15" x14ac:dyDescent="0.25">
      <c r="A1" s="2" t="s">
        <v>34</v>
      </c>
      <c r="G1" s="10"/>
    </row>
    <row r="2" spans="1:15" x14ac:dyDescent="0.25">
      <c r="A2" s="2"/>
      <c r="B2" s="2"/>
      <c r="C2" s="2"/>
      <c r="D2" s="2"/>
      <c r="E2" s="2"/>
      <c r="I2" s="6"/>
      <c r="M2" s="1" t="s">
        <v>0</v>
      </c>
    </row>
    <row r="3" spans="1:15" x14ac:dyDescent="0.25">
      <c r="I3" t="s">
        <v>29</v>
      </c>
      <c r="J3" t="s">
        <v>30</v>
      </c>
      <c r="K3" t="s">
        <v>31</v>
      </c>
      <c r="L3" t="s">
        <v>32</v>
      </c>
      <c r="M3" s="1"/>
    </row>
    <row r="4" spans="1:15" x14ac:dyDescent="0.25">
      <c r="A4" t="s">
        <v>25</v>
      </c>
      <c r="B4" t="s">
        <v>26</v>
      </c>
      <c r="C4" t="s">
        <v>22</v>
      </c>
      <c r="D4" t="s">
        <v>27</v>
      </c>
      <c r="E4" t="s">
        <v>28</v>
      </c>
      <c r="F4" t="s">
        <v>1</v>
      </c>
      <c r="H4" t="s">
        <v>23</v>
      </c>
      <c r="I4" s="30">
        <v>8</v>
      </c>
      <c r="J4" s="30">
        <v>12</v>
      </c>
      <c r="K4" s="30">
        <v>12</v>
      </c>
      <c r="L4" s="30">
        <v>12</v>
      </c>
      <c r="M4" s="1"/>
    </row>
    <row r="5" spans="1:15" x14ac:dyDescent="0.25">
      <c r="A5" s="11" t="s">
        <v>41</v>
      </c>
      <c r="B5" s="31" t="s">
        <v>24</v>
      </c>
      <c r="C5" s="32">
        <v>41</v>
      </c>
      <c r="D5" s="35">
        <v>0.5</v>
      </c>
      <c r="E5">
        <f>C5+(C5*D5)</f>
        <v>61.5</v>
      </c>
      <c r="F5" s="7">
        <v>0.5</v>
      </c>
      <c r="I5">
        <f>$E5*$F5*I$4</f>
        <v>246</v>
      </c>
      <c r="J5">
        <f>$E5*$F5*12</f>
        <v>369</v>
      </c>
      <c r="K5">
        <f t="shared" ref="J5:L11" si="0">$E5*$F5*12</f>
        <v>369</v>
      </c>
      <c r="L5">
        <f t="shared" si="0"/>
        <v>369</v>
      </c>
      <c r="M5" s="1"/>
    </row>
    <row r="6" spans="1:15" x14ac:dyDescent="0.25">
      <c r="A6" s="11"/>
      <c r="B6" s="31"/>
      <c r="C6" s="32"/>
      <c r="D6" s="35">
        <v>0.5</v>
      </c>
      <c r="E6">
        <f t="shared" ref="E6:E11" si="1">C6+(C6*D6)</f>
        <v>0</v>
      </c>
      <c r="F6" s="7"/>
      <c r="I6">
        <f t="shared" ref="I6:I11" si="2">$E6*$F6*I$4</f>
        <v>0</v>
      </c>
      <c r="J6">
        <f t="shared" si="0"/>
        <v>0</v>
      </c>
      <c r="K6">
        <f t="shared" si="0"/>
        <v>0</v>
      </c>
      <c r="L6">
        <f t="shared" si="0"/>
        <v>0</v>
      </c>
      <c r="M6" s="1"/>
    </row>
    <row r="7" spans="1:15" x14ac:dyDescent="0.25">
      <c r="A7" s="11"/>
      <c r="B7" s="31"/>
      <c r="C7" s="32"/>
      <c r="D7" s="35">
        <v>0.5</v>
      </c>
      <c r="E7">
        <f t="shared" si="1"/>
        <v>0</v>
      </c>
      <c r="F7" s="7"/>
      <c r="I7">
        <f t="shared" si="2"/>
        <v>0</v>
      </c>
      <c r="J7">
        <f t="shared" si="0"/>
        <v>0</v>
      </c>
      <c r="K7">
        <f t="shared" si="0"/>
        <v>0</v>
      </c>
      <c r="L7">
        <f t="shared" si="0"/>
        <v>0</v>
      </c>
      <c r="M7" s="1"/>
      <c r="N7" s="3"/>
      <c r="O7" s="3"/>
    </row>
    <row r="8" spans="1:15" x14ac:dyDescent="0.25">
      <c r="A8" s="11"/>
      <c r="B8" s="31"/>
      <c r="C8" s="32"/>
      <c r="D8" s="35">
        <v>0.5</v>
      </c>
      <c r="E8">
        <f t="shared" si="1"/>
        <v>0</v>
      </c>
      <c r="F8" s="7"/>
      <c r="I8">
        <f t="shared" si="2"/>
        <v>0</v>
      </c>
      <c r="J8">
        <f t="shared" si="0"/>
        <v>0</v>
      </c>
      <c r="K8">
        <f t="shared" si="0"/>
        <v>0</v>
      </c>
      <c r="L8">
        <f t="shared" si="0"/>
        <v>0</v>
      </c>
      <c r="M8" s="1"/>
      <c r="N8" s="3"/>
      <c r="O8" s="3"/>
    </row>
    <row r="9" spans="1:15" x14ac:dyDescent="0.25">
      <c r="A9" s="11"/>
      <c r="B9" s="31"/>
      <c r="C9" s="32"/>
      <c r="D9" s="35">
        <v>0.5</v>
      </c>
      <c r="E9">
        <f t="shared" si="1"/>
        <v>0</v>
      </c>
      <c r="F9" s="7"/>
      <c r="I9">
        <f t="shared" si="2"/>
        <v>0</v>
      </c>
      <c r="J9">
        <f t="shared" si="0"/>
        <v>0</v>
      </c>
      <c r="K9">
        <f t="shared" si="0"/>
        <v>0</v>
      </c>
      <c r="L9">
        <f t="shared" si="0"/>
        <v>0</v>
      </c>
      <c r="M9" s="1"/>
    </row>
    <row r="10" spans="1:15" x14ac:dyDescent="0.25">
      <c r="A10" s="11"/>
      <c r="B10" s="31"/>
      <c r="C10" s="32"/>
      <c r="D10" s="35">
        <v>0.5</v>
      </c>
      <c r="E10">
        <f t="shared" si="1"/>
        <v>0</v>
      </c>
      <c r="F10" s="7"/>
      <c r="I10">
        <f t="shared" si="2"/>
        <v>0</v>
      </c>
      <c r="J10">
        <f t="shared" si="0"/>
        <v>0</v>
      </c>
      <c r="K10">
        <f t="shared" si="0"/>
        <v>0</v>
      </c>
      <c r="L10">
        <f t="shared" si="0"/>
        <v>0</v>
      </c>
      <c r="M10" s="1"/>
    </row>
    <row r="11" spans="1:15" x14ac:dyDescent="0.25">
      <c r="A11" s="11"/>
      <c r="B11" s="31"/>
      <c r="C11" s="32"/>
      <c r="D11" s="35">
        <v>0.5</v>
      </c>
      <c r="E11">
        <f t="shared" si="1"/>
        <v>0</v>
      </c>
      <c r="F11" s="7"/>
      <c r="I11">
        <f t="shared" si="2"/>
        <v>0</v>
      </c>
      <c r="J11">
        <f t="shared" si="0"/>
        <v>0</v>
      </c>
      <c r="K11">
        <f t="shared" si="0"/>
        <v>0</v>
      </c>
      <c r="L11">
        <f t="shared" si="0"/>
        <v>0</v>
      </c>
      <c r="M11" s="1"/>
    </row>
    <row r="12" spans="1:15" x14ac:dyDescent="0.25">
      <c r="A12" t="s">
        <v>2</v>
      </c>
      <c r="E12">
        <v>0.34799999999999998</v>
      </c>
      <c r="I12">
        <f>E12*(SUM(I5:I11))</f>
        <v>85.60799999999999</v>
      </c>
      <c r="J12">
        <f>$E12*(SUM(J5:J11))</f>
        <v>128.41199999999998</v>
      </c>
      <c r="K12">
        <f>$E12*(SUM(K5:K11))</f>
        <v>128.41199999999998</v>
      </c>
      <c r="L12">
        <f>$E12*(SUM(L5:L11))</f>
        <v>128.41199999999998</v>
      </c>
      <c r="M12" s="1">
        <f>SUM(I5:L12)</f>
        <v>1823.8440000000001</v>
      </c>
    </row>
    <row r="13" spans="1:15" x14ac:dyDescent="0.25">
      <c r="A13" t="s">
        <v>3</v>
      </c>
      <c r="I13" s="13"/>
      <c r="J13" s="13"/>
      <c r="K13" s="13"/>
      <c r="L13" s="13"/>
      <c r="M13" s="12"/>
    </row>
    <row r="14" spans="1:15" x14ac:dyDescent="0.25">
      <c r="A14" t="s">
        <v>4</v>
      </c>
      <c r="I14" s="13"/>
      <c r="J14" s="13"/>
      <c r="K14" s="13"/>
      <c r="L14" s="13"/>
      <c r="M14" s="12"/>
    </row>
    <row r="15" spans="1:15" x14ac:dyDescent="0.25">
      <c r="A15" t="s">
        <v>33</v>
      </c>
      <c r="I15" s="13"/>
      <c r="J15" s="13"/>
      <c r="K15" s="13"/>
      <c r="L15" s="13"/>
      <c r="M15" s="1">
        <f>SUM(I13:L15)</f>
        <v>0</v>
      </c>
    </row>
    <row r="16" spans="1:15" x14ac:dyDescent="0.25">
      <c r="M16" s="9"/>
    </row>
    <row r="17" spans="1:13" x14ac:dyDescent="0.25">
      <c r="A17" t="s">
        <v>5</v>
      </c>
      <c r="E17">
        <v>20</v>
      </c>
      <c r="I17">
        <f>SUM(I5:I16)/80*$E17</f>
        <v>82.902000000000001</v>
      </c>
      <c r="J17">
        <f>SUM(J5:J16)/80*$E17</f>
        <v>124.35299999999999</v>
      </c>
      <c r="K17">
        <f>SUM(K5:K16)/80*$E17</f>
        <v>124.35299999999999</v>
      </c>
      <c r="L17">
        <f>SUM(L5:L16)/80*$E17</f>
        <v>124.35299999999999</v>
      </c>
      <c r="M17" s="1">
        <f>SUM(I17:L17)</f>
        <v>455.96100000000001</v>
      </c>
    </row>
    <row r="18" spans="1:13" x14ac:dyDescent="0.25">
      <c r="A18" s="4" t="s">
        <v>6</v>
      </c>
      <c r="B18" s="4"/>
      <c r="C18" s="4"/>
      <c r="D18" s="4"/>
      <c r="E18" s="4"/>
      <c r="F18">
        <f>SUM(F5:F12)</f>
        <v>0.5</v>
      </c>
      <c r="G18" s="4"/>
      <c r="H18" s="4"/>
      <c r="I18" s="8">
        <f>SUM(I5:I17)</f>
        <v>414.51</v>
      </c>
      <c r="J18" s="8">
        <f>SUM(J5:J17)</f>
        <v>621.76499999999999</v>
      </c>
      <c r="K18" s="8">
        <f>SUM(K5:K17)</f>
        <v>621.76499999999999</v>
      </c>
      <c r="L18" s="8">
        <f>SUM(L5:L17)</f>
        <v>621.76499999999999</v>
      </c>
      <c r="M18" s="5">
        <f>SUM(I18:L18)</f>
        <v>2279.8049999999998</v>
      </c>
    </row>
    <row r="19" spans="1:13" ht="16.5" thickBot="1" x14ac:dyDescent="0.3">
      <c r="A19" t="s">
        <v>7</v>
      </c>
    </row>
    <row r="20" spans="1:13" x14ac:dyDescent="0.25">
      <c r="G20" s="14"/>
      <c r="H20" s="15"/>
      <c r="I20" s="15" t="s">
        <v>8</v>
      </c>
      <c r="J20" s="15" t="s">
        <v>9</v>
      </c>
      <c r="K20" s="15" t="s">
        <v>10</v>
      </c>
      <c r="L20" s="15" t="s">
        <v>11</v>
      </c>
      <c r="M20" s="16" t="s">
        <v>12</v>
      </c>
    </row>
    <row r="21" spans="1:13" x14ac:dyDescent="0.25">
      <c r="G21" s="17" t="s">
        <v>13</v>
      </c>
      <c r="H21" s="18"/>
      <c r="I21" s="18">
        <f>I15</f>
        <v>0</v>
      </c>
      <c r="J21" s="18">
        <f>J15</f>
        <v>0</v>
      </c>
      <c r="K21" s="18">
        <f t="shared" ref="K21:L21" si="3">K15</f>
        <v>0</v>
      </c>
      <c r="L21" s="18">
        <f t="shared" si="3"/>
        <v>0</v>
      </c>
      <c r="M21" s="19">
        <f>SUM(I21:L21)</f>
        <v>0</v>
      </c>
    </row>
    <row r="22" spans="1:13" x14ac:dyDescent="0.25">
      <c r="A22" t="s">
        <v>35</v>
      </c>
      <c r="G22" s="17" t="s">
        <v>14</v>
      </c>
      <c r="H22" s="18"/>
      <c r="I22" s="18">
        <f>I13</f>
        <v>0</v>
      </c>
      <c r="J22" s="18">
        <f t="shared" ref="J22:L23" si="4">J13</f>
        <v>0</v>
      </c>
      <c r="K22" s="18">
        <f t="shared" si="4"/>
        <v>0</v>
      </c>
      <c r="L22" s="18">
        <f t="shared" si="4"/>
        <v>0</v>
      </c>
      <c r="M22" s="19">
        <f>SUM(I22:L22)</f>
        <v>0</v>
      </c>
    </row>
    <row r="23" spans="1:13" x14ac:dyDescent="0.25">
      <c r="A23" s="33" t="s">
        <v>36</v>
      </c>
      <c r="B23" s="33"/>
      <c r="C23" s="33"/>
      <c r="D23" s="33"/>
      <c r="E23" s="33"/>
      <c r="G23" s="17" t="s">
        <v>15</v>
      </c>
      <c r="H23" s="18"/>
      <c r="I23" s="18">
        <f>I14</f>
        <v>0</v>
      </c>
      <c r="J23" s="18">
        <f>J14</f>
        <v>0</v>
      </c>
      <c r="K23" s="18">
        <f t="shared" si="4"/>
        <v>0</v>
      </c>
      <c r="L23" s="18">
        <f t="shared" si="4"/>
        <v>0</v>
      </c>
      <c r="M23" s="19">
        <f>SUM(I23:L23)</f>
        <v>0</v>
      </c>
    </row>
    <row r="24" spans="1:13" x14ac:dyDescent="0.25">
      <c r="A24" s="33" t="s">
        <v>38</v>
      </c>
      <c r="B24" s="33"/>
      <c r="C24" s="33"/>
      <c r="D24" s="33"/>
      <c r="E24" s="33"/>
      <c r="G24" s="17" t="s">
        <v>16</v>
      </c>
      <c r="H24" s="18"/>
      <c r="I24" s="20">
        <f>I17</f>
        <v>82.902000000000001</v>
      </c>
      <c r="J24" s="20">
        <f t="shared" ref="J24:L24" si="5">J17</f>
        <v>124.35299999999999</v>
      </c>
      <c r="K24" s="20">
        <f t="shared" si="5"/>
        <v>124.35299999999999</v>
      </c>
      <c r="L24" s="20">
        <f t="shared" si="5"/>
        <v>124.35299999999999</v>
      </c>
      <c r="M24" s="21">
        <f t="shared" ref="M24" si="6">SUM(I24:L24)</f>
        <v>455.96100000000001</v>
      </c>
    </row>
    <row r="25" spans="1:13" x14ac:dyDescent="0.25">
      <c r="A25" s="33" t="s">
        <v>40</v>
      </c>
      <c r="B25" s="33"/>
      <c r="C25" s="33"/>
      <c r="D25" s="33"/>
      <c r="E25" s="33"/>
      <c r="G25" s="22" t="s">
        <v>17</v>
      </c>
      <c r="H25" s="23"/>
      <c r="I25" s="24">
        <f>SUM(I21:I24)</f>
        <v>82.902000000000001</v>
      </c>
      <c r="J25" s="24">
        <f t="shared" ref="J25:L25" si="7">SUM(J21:J24)</f>
        <v>124.35299999999999</v>
      </c>
      <c r="K25" s="24">
        <f t="shared" si="7"/>
        <v>124.35299999999999</v>
      </c>
      <c r="L25" s="24">
        <f t="shared" si="7"/>
        <v>124.35299999999999</v>
      </c>
      <c r="M25" s="25">
        <f>I25+J25+K25+L25</f>
        <v>455.96100000000001</v>
      </c>
    </row>
    <row r="26" spans="1:13" x14ac:dyDescent="0.25">
      <c r="A26" s="34" t="s">
        <v>37</v>
      </c>
      <c r="B26" s="34"/>
      <c r="C26" s="34"/>
      <c r="D26" s="34"/>
      <c r="E26" s="34"/>
      <c r="G26" s="22"/>
      <c r="H26" s="23"/>
      <c r="I26" s="24"/>
      <c r="J26" s="24"/>
      <c r="K26" s="24"/>
      <c r="L26" s="24"/>
      <c r="M26" s="25"/>
    </row>
    <row r="27" spans="1:13" x14ac:dyDescent="0.25">
      <c r="A27" s="37" t="s">
        <v>39</v>
      </c>
      <c r="B27" s="37"/>
      <c r="C27" s="37"/>
      <c r="D27" s="37"/>
      <c r="E27" s="37"/>
      <c r="G27" s="22"/>
      <c r="H27" s="23"/>
      <c r="I27" s="24"/>
      <c r="J27" s="24"/>
      <c r="K27" s="24"/>
      <c r="L27" s="24"/>
      <c r="M27" s="25"/>
    </row>
    <row r="28" spans="1:13" x14ac:dyDescent="0.25">
      <c r="A28" s="36" t="s">
        <v>43</v>
      </c>
      <c r="B28" s="36"/>
      <c r="C28" s="36"/>
      <c r="D28" s="36"/>
      <c r="E28" s="36"/>
      <c r="G28" s="22"/>
      <c r="H28" s="23"/>
      <c r="I28" s="24"/>
      <c r="J28" s="24"/>
      <c r="K28" s="24"/>
      <c r="L28" s="24"/>
      <c r="M28" s="25"/>
    </row>
    <row r="29" spans="1:13" x14ac:dyDescent="0.25">
      <c r="A29" t="s">
        <v>42</v>
      </c>
      <c r="G29" s="17"/>
      <c r="H29" s="18"/>
      <c r="I29" s="20"/>
      <c r="J29" s="20"/>
      <c r="K29" s="20"/>
      <c r="L29" s="20"/>
      <c r="M29" s="21"/>
    </row>
    <row r="30" spans="1:13" x14ac:dyDescent="0.25">
      <c r="A30" s="38" t="s">
        <v>44</v>
      </c>
      <c r="B30" s="38"/>
      <c r="C30" s="38"/>
      <c r="D30" s="38"/>
      <c r="E30" s="38"/>
      <c r="G30" s="17" t="s">
        <v>18</v>
      </c>
      <c r="H30" s="18"/>
      <c r="I30" s="20">
        <f>SUM(I5:I10)</f>
        <v>246</v>
      </c>
      <c r="J30" s="20">
        <f>SUM(J5:J10)</f>
        <v>369</v>
      </c>
      <c r="K30" s="20">
        <f>SUM(K5:K10)</f>
        <v>369</v>
      </c>
      <c r="L30" s="20">
        <f>SUM(L5:L10)</f>
        <v>369</v>
      </c>
      <c r="M30" s="21">
        <f>SUM(I30:L30)</f>
        <v>1353</v>
      </c>
    </row>
    <row r="31" spans="1:13" x14ac:dyDescent="0.25">
      <c r="G31" s="17" t="s">
        <v>19</v>
      </c>
      <c r="H31" s="18"/>
      <c r="I31" s="20">
        <f>I11</f>
        <v>0</v>
      </c>
      <c r="J31" s="20">
        <f t="shared" ref="J31:L32" si="8">J11</f>
        <v>0</v>
      </c>
      <c r="K31" s="20">
        <f t="shared" si="8"/>
        <v>0</v>
      </c>
      <c r="L31" s="20">
        <f t="shared" si="8"/>
        <v>0</v>
      </c>
      <c r="M31" s="21">
        <f t="shared" ref="M31:M32" si="9">SUM(I31:L31)</f>
        <v>0</v>
      </c>
    </row>
    <row r="32" spans="1:13" x14ac:dyDescent="0.25">
      <c r="G32" s="17" t="s">
        <v>20</v>
      </c>
      <c r="H32" s="18"/>
      <c r="I32" s="20">
        <f>I12</f>
        <v>85.60799999999999</v>
      </c>
      <c r="J32" s="20">
        <f t="shared" si="8"/>
        <v>128.41199999999998</v>
      </c>
      <c r="K32" s="20">
        <f t="shared" si="8"/>
        <v>128.41199999999998</v>
      </c>
      <c r="L32" s="20">
        <f t="shared" si="8"/>
        <v>128.41199999999998</v>
      </c>
      <c r="M32" s="21">
        <f t="shared" si="9"/>
        <v>470.84399999999994</v>
      </c>
    </row>
    <row r="33" spans="7:13" ht="16.5" thickBot="1" x14ac:dyDescent="0.3">
      <c r="G33" s="26" t="s">
        <v>21</v>
      </c>
      <c r="H33" s="27"/>
      <c r="I33" s="28">
        <f>I30+I31+I32</f>
        <v>331.608</v>
      </c>
      <c r="J33" s="28">
        <f t="shared" ref="J33:L33" si="10">J30+J31+J32</f>
        <v>497.41199999999998</v>
      </c>
      <c r="K33" s="28">
        <f t="shared" si="10"/>
        <v>497.41199999999998</v>
      </c>
      <c r="L33" s="28">
        <f t="shared" si="10"/>
        <v>497.41199999999998</v>
      </c>
      <c r="M33" s="29">
        <f>I33+J33+K33+L33</f>
        <v>1823.8440000000001</v>
      </c>
    </row>
    <row r="34" spans="7:13" x14ac:dyDescent="0.25">
      <c r="M34" s="5">
        <f>SUM(M25:M32)</f>
        <v>2279.8049999999998</v>
      </c>
    </row>
  </sheetData>
  <phoneticPr fontId="7" type="noConversion"/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AZV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Kalina</dc:creator>
  <cp:lastModifiedBy>Renáta Bourahi</cp:lastModifiedBy>
  <dcterms:created xsi:type="dcterms:W3CDTF">2019-05-31T07:33:19Z</dcterms:created>
  <dcterms:modified xsi:type="dcterms:W3CDTF">2024-02-09T10:17:48Z</dcterms:modified>
</cp:coreProperties>
</file>